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v\Desktop\"/>
    </mc:Choice>
  </mc:AlternateContent>
  <bookViews>
    <workbookView xWindow="0" yWindow="0" windowWidth="19200" windowHeight="7695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79" i="1" l="1"/>
  <c r="C77" i="1"/>
  <c r="C76" i="1"/>
  <c r="C75" i="1"/>
  <c r="C74" i="1"/>
  <c r="C73" i="1"/>
  <c r="C72" i="1"/>
  <c r="C71" i="1"/>
  <c r="C70" i="1"/>
  <c r="C69" i="1"/>
  <c r="C68" i="1"/>
</calcChain>
</file>

<file path=xl/comments1.xml><?xml version="1.0" encoding="utf-8"?>
<comments xmlns="http://schemas.openxmlformats.org/spreadsheetml/2006/main">
  <authors>
    <author/>
  </authors>
  <commentList>
    <comment ref="F33" authorId="0" shapeId="0">
      <text>
        <r>
          <rPr>
            <b/>
            <sz val="8"/>
            <color rgb="FF000000"/>
            <rFont val="Tahoma"/>
            <family val="2"/>
            <charset val="238"/>
          </rPr>
          <t xml:space="preserve">Alexandru Avadanii:
</t>
        </r>
        <r>
          <rPr>
            <sz val="8"/>
            <color rgb="FF000000"/>
            <rFont val="Tahoma"/>
            <family val="2"/>
            <charset val="238"/>
          </rPr>
          <t>6.4.2 git tag not available in git repo, but 6.4.3 seems to be identical anyway, see:
https://github.com/elastic/beats-docker/commits/6.4.3</t>
        </r>
      </text>
    </comment>
  </commentList>
</comments>
</file>

<file path=xl/sharedStrings.xml><?xml version="1.0" encoding="utf-8"?>
<sst xmlns="http://schemas.openxmlformats.org/spreadsheetml/2006/main" count="319" uniqueCount="207">
  <si>
    <t>* Only writing top level chart dependencies. Some of the container dependenicies are nested but
   Written as part of the top level chart</t>
  </si>
  <si>
    <t>* Still need to investigate where some ONF image sources are but they should generally be within 
   Opencord, xosproject or onosproject organizations</t>
  </si>
  <si>
    <t>* Obtained the container dependency list from inspecting the helm charts for cord-platform and seba. These charts can
Be found at https://charts.opencord.org</t>
  </si>
  <si>
    <t>CORD Platform</t>
  </si>
  <si>
    <t>Chart Dependency</t>
  </si>
  <si>
    <t>Status</t>
  </si>
  <si>
    <t>Container Dependency</t>
  </si>
  <si>
    <t>Tag</t>
  </si>
  <si>
    <t>Is ONF?</t>
  </si>
  <si>
    <t>Arm Tag</t>
  </si>
  <si>
    <t>Arm image</t>
  </si>
  <si>
    <t>Repo</t>
  </si>
  <si>
    <t>etcd-operator</t>
  </si>
  <si>
    <t>quay.io/coreos/etcd-operator</t>
  </si>
  <si>
    <t>v0.9.2</t>
  </si>
  <si>
    <t>cachengo/etcd-operator</t>
  </si>
  <si>
    <t>https://github.com/coreos/etcd-operator/</t>
  </si>
  <si>
    <t>quay.io/coreos/etcd</t>
  </si>
  <si>
    <t>v3.3.10</t>
  </si>
  <si>
    <t>cachengo/etcd</t>
  </si>
  <si>
    <t>https://github.com/etcd-io/etcd</t>
  </si>
  <si>
    <t>kafka</t>
  </si>
  <si>
    <t>lwolf/kubectl_deployer</t>
  </si>
  <si>
    <t>iecedge/kubectl_deployer_arm64</t>
  </si>
  <si>
    <t>https://github.com/lwolf/kubectl-deployer-docker</t>
  </si>
  <si>
    <t>solsson/kafka-prometheus-jmx-exporter@sha256</t>
  </si>
  <si>
    <t>a23062396cd5af1acdf76512632c20ea6be76885dfc20cd9ff40fb23846557e8</t>
  </si>
  <si>
    <t>misc-dockerfiles</t>
  </si>
  <si>
    <t>iecedge/kafka-prometheus-jmx-exporter_arm64</t>
  </si>
  <si>
    <t>https://github.com/solsson/dockerfiles/tree/misc-dockerfiles</t>
  </si>
  <si>
    <t>danielqsj/kafka-exporter</t>
  </si>
  <si>
    <t>v1.2.0</t>
  </si>
  <si>
    <t>iecedge/kafka-exporter_arm64</t>
  </si>
  <si>
    <t>https://github.com/danielqsj/kafka_exporter</t>
  </si>
  <si>
    <t>confluentinc/cp-kafka</t>
  </si>
  <si>
    <t>4.1.2-2</t>
  </si>
  <si>
    <t>akrainoenea/cp-kafka</t>
  </si>
  <si>
    <t>https://github.com/confluentinc/cp-docker-images</t>
  </si>
  <si>
    <t xml:space="preserve">gcr.io/google_samples/k8szk </t>
  </si>
  <si>
    <t>v3</t>
  </si>
  <si>
    <t>iecedge/k8szk_arm64</t>
  </si>
  <si>
    <t>https://github.com/kubernetes/contrib</t>
  </si>
  <si>
    <t>sscaling/jmx-prometheus-exporter</t>
  </si>
  <si>
    <t>0.3.0</t>
  </si>
  <si>
    <t>cachengo/jmx-prometheus-exporter</t>
  </si>
  <si>
    <t>https://github.com/prometheus/jmx_exporter</t>
  </si>
  <si>
    <t>josdotso/zookeeper-exporter</t>
  </si>
  <si>
    <t>v1.1.2</t>
  </si>
  <si>
    <t>akrainoenea/zookeeper_exporter</t>
  </si>
  <si>
    <t>https://github.com/alexandruavadanii/zookeeper_exporter</t>
  </si>
  <si>
    <t>logging</t>
  </si>
  <si>
    <t>docker.elastic.co/elasticsearch/elasticsearch-oss</t>
  </si>
  <si>
    <t>6.4.2</t>
  </si>
  <si>
    <t>https://github.com/elastic/elasticsearch-docker</t>
  </si>
  <si>
    <t>busybox</t>
  </si>
  <si>
    <t>latest</t>
  </si>
  <si>
    <t>gcr.io/google-containers/fluentd-elasticsearch</t>
  </si>
  <si>
    <t>v2.3.1</t>
  </si>
  <si>
    <t>akrainoenea/fluentd-elasticsearch</t>
  </si>
  <si>
    <t>https://github.com/alexandruavadanii/kubernetes/tree/fluentd-elasticsearch-v2.3.1-arm64v8</t>
  </si>
  <si>
    <t>docker.elastic.co/kibana/kibana-oss</t>
  </si>
  <si>
    <t>https://github.com/elastic/kibana-docker</t>
  </si>
  <si>
    <t>docker.elastic.co/logstash/logstash-oss</t>
  </si>
  <si>
    <t>https://github.com/elastic/logstash-docker</t>
  </si>
  <si>
    <t>bonniernews/logstash_exporter</t>
  </si>
  <si>
    <t>v0.1.2</t>
  </si>
  <si>
    <t>akrainoenea/logstash_explorer</t>
  </si>
  <si>
    <t>https://github.com/alexandruavadanii/logstash_exporter</t>
  </si>
  <si>
    <t>Nem-monitoring</t>
  </si>
  <si>
    <t>opencord/kafka-topic-exporter</t>
  </si>
  <si>
    <t>1.1.2</t>
  </si>
  <si>
    <t>x</t>
  </si>
  <si>
    <t>akrainoenea/kafka-topic-exporter</t>
  </si>
  <si>
    <t>https://gerrit.opencord.org/kafka-topic-exporter.git</t>
  </si>
  <si>
    <t>grafana/grafana</t>
  </si>
  <si>
    <t>5.1.3</t>
  </si>
  <si>
    <t>5.4.3</t>
  </si>
  <si>
    <t>appropriate/curl</t>
  </si>
  <si>
    <t>akrainoenea/curl</t>
  </si>
  <si>
    <t>https://github.com/appropriate/docker-curl</t>
  </si>
  <si>
    <t>kiwigrid/k8s-sidecar</t>
  </si>
  <si>
    <t>0.0.3</t>
  </si>
  <si>
    <t>akrainoenea/k8s-sidecar</t>
  </si>
  <si>
    <t>https://github.com/kiwigrid/k8s-sidecar</t>
  </si>
  <si>
    <t>prom/alertmanager</t>
  </si>
  <si>
    <t>v0.15.0</t>
  </si>
  <si>
    <t>akrainoenea/alertmanager</t>
  </si>
  <si>
    <t>https://github.com/alexandruavadanii/alertmanager</t>
  </si>
  <si>
    <t>jimmidyson/configmap-reload</t>
  </si>
  <si>
    <t>v0.2.2</t>
  </si>
  <si>
    <t>V0.2.2</t>
  </si>
  <si>
    <t>carlosedp/configmap-reload</t>
  </si>
  <si>
    <t>quay.io/coreos/kube-state-metrics</t>
  </si>
  <si>
    <t>v1.3.1</t>
  </si>
  <si>
    <t>akrainoenea/kube-state-metrics</t>
  </si>
  <si>
    <t>https://github.com/kubernetes/kube-state-metrics</t>
  </si>
  <si>
    <t>prom/node-exporter</t>
  </si>
  <si>
    <t>v0.16.0</t>
  </si>
  <si>
    <t>akrainoenea/node-exporter</t>
  </si>
  <si>
    <t>https://github.com/alexandruavadanii/node_exporter</t>
  </si>
  <si>
    <t>prom/prometheus</t>
  </si>
  <si>
    <t>akrainoenea/prometheus</t>
  </si>
  <si>
    <t>https://github.com/alexandruavadanii/prometheus</t>
  </si>
  <si>
    <t>prom/pushgateway</t>
  </si>
  <si>
    <t>v0.5.2</t>
  </si>
  <si>
    <t>akrainoenea/pushgateway</t>
  </si>
  <si>
    <t>https://github.com/alexandruavadanii/pushgateway</t>
  </si>
  <si>
    <t>Onos</t>
  </si>
  <si>
    <t>onosproject/onos</t>
  </si>
  <si>
    <t>1.13.5</t>
  </si>
  <si>
    <t>cachengo/onos</t>
  </si>
  <si>
    <t>https://github.com/cachengo/onos</t>
  </si>
  <si>
    <t>docker.elastic.co/beats/filebeat-oss</t>
  </si>
  <si>
    <t>akrainoenea/filebeat-oss</t>
  </si>
  <si>
    <t>https://github.com/alexandruavadanii/beats-docker</t>
  </si>
  <si>
    <t>Xos-core</t>
  </si>
  <si>
    <t>xosproject/xos-core</t>
  </si>
  <si>
    <t>2.1.50</t>
  </si>
  <si>
    <t>cachengo/xos-core</t>
  </si>
  <si>
    <t>https://github.com/cachengo/xos</t>
  </si>
  <si>
    <t>xosproject/chameleon</t>
  </si>
  <si>
    <t>2.1.25</t>
  </si>
  <si>
    <t>cachengo/chameleon</t>
  </si>
  <si>
    <t>xosproject/xos-tosca</t>
  </si>
  <si>
    <t>1.1.6</t>
  </si>
  <si>
    <t>cachengo/xos-tosca</t>
  </si>
  <si>
    <t>https://github.com/cachengo/xos-tosca</t>
  </si>
  <si>
    <t>xosproject/xos-api-tester</t>
  </si>
  <si>
    <t>master</t>
  </si>
  <si>
    <t>2.0.6-dev</t>
  </si>
  <si>
    <t>cachengo/xos-api-tester</t>
  </si>
  <si>
    <t xml:space="preserve"> https://github.com/cachengo/cord-tester</t>
  </si>
  <si>
    <t>postgres</t>
  </si>
  <si>
    <t>10.3-alpine</t>
  </si>
  <si>
    <t>xosproject/xos-gui</t>
  </si>
  <si>
    <t>1.0.3</t>
  </si>
  <si>
    <t>cachengo/xos-gui</t>
  </si>
  <si>
    <t xml:space="preserve"> https://github.com/cachengo/xos-gui</t>
  </si>
  <si>
    <t>xosproject/xos-ws</t>
  </si>
  <si>
    <t>2.0.1</t>
  </si>
  <si>
    <t>cachengo/xos-ws</t>
  </si>
  <si>
    <t>https://github.com/cachengo/xos-rest-gw</t>
  </si>
  <si>
    <t>Seba Profile</t>
  </si>
  <si>
    <t>Base-kubernetes</t>
  </si>
  <si>
    <t>xosproject/tosca-loader</t>
  </si>
  <si>
    <t>1.1.5</t>
  </si>
  <si>
    <t>cachengo/tosca-loader</t>
  </si>
  <si>
    <t>xosproject/kubernetes-synchronizer</t>
  </si>
  <si>
    <t>1.1.3</t>
  </si>
  <si>
    <t>cachengo/kubernetes-synchronizer</t>
  </si>
  <si>
    <t xml:space="preserve"> https://github.com/cachengo/cord-kubernetes-service</t>
  </si>
  <si>
    <t>Seba-services</t>
  </si>
  <si>
    <t>xosproject/fabric-synchronizer</t>
  </si>
  <si>
    <t>2.1.6</t>
  </si>
  <si>
    <t>cachengo/fabric-synchronizer</t>
  </si>
  <si>
    <t>https://github.com/cachengo/fabric</t>
  </si>
  <si>
    <t>xosproject/fabric-crossconnect-synchronizer</t>
  </si>
  <si>
    <t>1.1.4</t>
  </si>
  <si>
    <t>cachengo/fabric-crossconnect-synchronizer</t>
  </si>
  <si>
    <t>https://github.com/cachengo/fabric-crossconnect</t>
  </si>
  <si>
    <t>xosproject/onos-synchronizer</t>
  </si>
  <si>
    <t>2.0.7</t>
  </si>
  <si>
    <t>cachengo/onos-synchronizer</t>
  </si>
  <si>
    <t xml:space="preserve"> https://github.com/cachengo/onos-service</t>
  </si>
  <si>
    <t>xosproject/rcord-synchronizer</t>
  </si>
  <si>
    <t>1.0.8</t>
  </si>
  <si>
    <t>cachengo/rcord-synchronizer</t>
  </si>
  <si>
    <t>https://github.com/cachengo/rcord</t>
  </si>
  <si>
    <t>opencord/sadis-server</t>
  </si>
  <si>
    <t>1.0.1</t>
  </si>
  <si>
    <t>cachengo/sadis-server</t>
  </si>
  <si>
    <t>https://github.com/cachengo/sadis-server</t>
  </si>
  <si>
    <t>xosproject/volt-synchronizer</t>
  </si>
  <si>
    <t>2.1.14</t>
  </si>
  <si>
    <t>cachengo/volt-synchronizer</t>
  </si>
  <si>
    <t>https://github.com/cachengo/olt-service</t>
  </si>
  <si>
    <t>voltha</t>
  </si>
  <si>
    <t>voltha/voltha-voltha</t>
  </si>
  <si>
    <t>1.6.0</t>
  </si>
  <si>
    <t>cachengo/voltha-voltha</t>
  </si>
  <si>
    <t>https://github.com/cachengo/voltha</t>
  </si>
  <si>
    <t>voltha/voltha-cli</t>
  </si>
  <si>
    <t>cachengo/voltha-cli</t>
  </si>
  <si>
    <t>voltha/voltha-ofagent</t>
  </si>
  <si>
    <t>cachengo/voltha-ofagent</t>
  </si>
  <si>
    <t>voltha/voltha-netconf</t>
  </si>
  <si>
    <t>cachengo/voltha-netconf</t>
  </si>
  <si>
    <t>voltha/voltha-envoy</t>
  </si>
  <si>
    <t>cachengo/voltha-envoy</t>
  </si>
  <si>
    <t>voltha/voltha-alarm-generator</t>
  </si>
  <si>
    <t>cachengo/voltha-alarm-generator</t>
  </si>
  <si>
    <t>tpdock/freeradius</t>
  </si>
  <si>
    <t>2.2.9</t>
  </si>
  <si>
    <t>2.2.8</t>
  </si>
  <si>
    <t>cachengo/freeradius</t>
  </si>
  <si>
    <t>https://github.com/cachengo/freeradius</t>
  </si>
  <si>
    <t>gcr.io/google_containers/defaultbackend</t>
  </si>
  <si>
    <t>gcr.io/google_containers/defaultbackend-arm64</t>
  </si>
  <si>
    <t>quay.io/kubernetes-ingress-controller/nginx-ingress-controller</t>
  </si>
  <si>
    <t>0.10.2</t>
  </si>
  <si>
    <t>quay.io/kubernetes-ingress-controller/nginx-ingress-controller-arm64</t>
  </si>
  <si>
    <t>alpine</t>
  </si>
  <si>
    <t>v3.2.18</t>
  </si>
  <si>
    <t>https://github.com/coreos/etcd</t>
  </si>
  <si>
    <t>akrainoenea/kibana-oss</t>
  </si>
  <si>
    <t>akrainoenea/logstash-oss</t>
  </si>
  <si>
    <t>akrainoenea/elasticsearch-oss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</si>
</sst>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C00000"/>
      <name val="Arial"/>
      <family val="2"/>
      <charset val="1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B66C"/>
        <bgColor rgb="FFFFCCCC"/>
      </patternFill>
    </fill>
    <fill>
      <patternFill patternType="solid">
        <fgColor rgb="FF70AD47"/>
        <bgColor rgb="FF339966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9" fontId="20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20" fillId="0" borderId="0" applyBorder="0" applyProtection="0"/>
    <xf numFmtId="0" fontId="20" fillId="0" borderId="0" applyBorder="0" applyProtection="0"/>
    <xf numFmtId="0" fontId="3" fillId="0" borderId="0" applyBorder="0" applyProtection="0"/>
  </cellStyleXfs>
  <cellXfs count="19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13" fillId="9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10" borderId="0" xfId="0" applyFont="1" applyFill="1"/>
    <xf numFmtId="0" fontId="0" fillId="10" borderId="0" xfId="0" applyFont="1" applyFill="1" applyAlignment="1">
      <alignment horizontal="center"/>
    </xf>
    <xf numFmtId="49" fontId="0" fillId="10" borderId="0" xfId="0" applyNumberFormat="1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5" fillId="10" borderId="0" xfId="0" applyFont="1" applyFill="1" applyAlignment="1">
      <alignment wrapText="1"/>
    </xf>
    <xf numFmtId="0" fontId="16" fillId="0" borderId="0" xfId="0" applyFont="1"/>
    <xf numFmtId="9" fontId="16" fillId="0" borderId="0" xfId="1" applyFont="1" applyBorder="1" applyAlignment="1" applyProtection="1"/>
    <xf numFmtId="0" fontId="17" fillId="0" borderId="0" xfId="0" applyFont="1"/>
  </cellXfs>
  <cellStyles count="19">
    <cellStyle name="Accent 1 17" xfId="2"/>
    <cellStyle name="Accent 16" xfId="3"/>
    <cellStyle name="Accent 2 18" xfId="4"/>
    <cellStyle name="Accent 3 19" xfId="5"/>
    <cellStyle name="Bad 13" xfId="6"/>
    <cellStyle name="Error 15" xfId="7"/>
    <cellStyle name="Footnote 8" xfId="8"/>
    <cellStyle name="Good 11" xfId="9"/>
    <cellStyle name="Heading 1 4" xfId="10"/>
    <cellStyle name="Heading 2 5" xfId="11"/>
    <cellStyle name="Heading 3" xfId="12"/>
    <cellStyle name="Hyperlink 9" xfId="13"/>
    <cellStyle name="Neutral 12" xfId="14"/>
    <cellStyle name="Normal" xfId="0" builtinId="0"/>
    <cellStyle name="Note 7" xfId="15"/>
    <cellStyle name="Percent" xfId="1" builtinId="5"/>
    <cellStyle name="Status 10" xfId="16"/>
    <cellStyle name="Text 6" xfId="17"/>
    <cellStyle name="Warning 14" xfId="1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B66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776880</xdr:colOff>
      <xdr:row>38</xdr:row>
      <xdr:rowOff>144360</xdr:rowOff>
    </xdr:to>
    <xdr:sp macro="" textlink="">
      <xdr:nvSpPr>
        <xdr:cNvPr id="2" name="CustomShape 1" hidden="1"/>
        <xdr:cNvSpPr/>
      </xdr:nvSpPr>
      <xdr:spPr>
        <a:xfrm>
          <a:off x="0" y="0"/>
          <a:ext cx="7817040" cy="7623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1162050</xdr:colOff>
      <xdr:row>51</xdr:row>
      <xdr:rowOff>142875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abSelected="1" topLeftCell="A44" zoomScale="80" zoomScaleNormal="80" workbookViewId="0">
      <selection activeCell="I50" sqref="I50"/>
    </sheetView>
  </sheetViews>
  <sheetFormatPr defaultRowHeight="12.75" x14ac:dyDescent="0.2"/>
  <cols>
    <col min="1" max="1" width="30.7109375" customWidth="1"/>
    <col min="2" max="2" width="7" customWidth="1"/>
    <col min="3" max="3" width="50.7109375" customWidth="1"/>
    <col min="4" max="5" width="11.42578125" style="5" customWidth="1"/>
    <col min="6" max="6" width="14.140625" customWidth="1"/>
    <col min="7" max="7" width="37.7109375" customWidth="1"/>
    <col min="8" max="8" width="49.140625" customWidth="1"/>
    <col min="9" max="9" width="20.42578125" customWidth="1"/>
    <col min="10" max="1022" width="11.42578125" customWidth="1"/>
    <col min="1023" max="1025" width="11.5703125"/>
  </cols>
  <sheetData>
    <row r="1" spans="1:9" ht="36.950000000000003" customHeight="1" x14ac:dyDescent="0.2">
      <c r="A1" s="4" t="s">
        <v>0</v>
      </c>
      <c r="B1" s="4"/>
      <c r="C1" s="4"/>
      <c r="D1" s="4"/>
      <c r="E1" s="4"/>
      <c r="F1" s="4"/>
    </row>
    <row r="2" spans="1:9" ht="39" customHeight="1" x14ac:dyDescent="0.2">
      <c r="A2" s="3" t="s">
        <v>1</v>
      </c>
      <c r="B2" s="3"/>
      <c r="C2" s="3"/>
      <c r="D2" s="3"/>
      <c r="E2" s="3"/>
      <c r="F2" s="3"/>
    </row>
    <row r="3" spans="1:9" ht="51" customHeight="1" x14ac:dyDescent="0.2">
      <c r="A3" s="3" t="s">
        <v>2</v>
      </c>
      <c r="B3" s="3"/>
      <c r="C3" s="3"/>
      <c r="D3" s="3"/>
      <c r="E3" s="3"/>
      <c r="F3" s="3"/>
    </row>
    <row r="4" spans="1:9" x14ac:dyDescent="0.2">
      <c r="A4" s="2" t="s">
        <v>3</v>
      </c>
      <c r="B4" s="2"/>
      <c r="C4" s="2"/>
      <c r="D4" s="2"/>
      <c r="E4" s="2"/>
      <c r="F4" s="2"/>
      <c r="G4" s="2"/>
      <c r="H4" s="2"/>
    </row>
    <row r="5" spans="1:9" x14ac:dyDescent="0.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6" t="s">
        <v>10</v>
      </c>
      <c r="H5" s="6" t="s">
        <v>11</v>
      </c>
      <c r="I5" s="6"/>
    </row>
    <row r="6" spans="1:9" x14ac:dyDescent="0.2">
      <c r="A6" s="1" t="s">
        <v>12</v>
      </c>
      <c r="B6" s="8">
        <v>1</v>
      </c>
      <c r="C6" s="9" t="s">
        <v>13</v>
      </c>
      <c r="D6" s="10" t="s">
        <v>14</v>
      </c>
      <c r="E6" s="10"/>
      <c r="F6" s="10" t="s">
        <v>14</v>
      </c>
      <c r="G6" s="9" t="s">
        <v>15</v>
      </c>
      <c r="H6" s="9" t="s">
        <v>16</v>
      </c>
    </row>
    <row r="7" spans="1:9" x14ac:dyDescent="0.2">
      <c r="A7" s="1"/>
      <c r="B7" s="8">
        <v>1</v>
      </c>
      <c r="C7" s="9" t="s">
        <v>17</v>
      </c>
      <c r="D7" s="10" t="s">
        <v>18</v>
      </c>
      <c r="E7" s="10"/>
      <c r="F7" s="10" t="s">
        <v>18</v>
      </c>
      <c r="G7" s="9" t="s">
        <v>19</v>
      </c>
      <c r="H7" s="9" t="s">
        <v>20</v>
      </c>
    </row>
    <row r="8" spans="1:9" x14ac:dyDescent="0.2">
      <c r="A8" s="1" t="s">
        <v>21</v>
      </c>
      <c r="B8" s="8">
        <v>1</v>
      </c>
      <c r="C8" s="9" t="s">
        <v>22</v>
      </c>
      <c r="D8" s="10">
        <v>0.4</v>
      </c>
      <c r="E8" s="10"/>
      <c r="F8" s="10">
        <v>0.4</v>
      </c>
      <c r="G8" s="9" t="s">
        <v>23</v>
      </c>
      <c r="H8" s="9" t="s">
        <v>24</v>
      </c>
    </row>
    <row r="9" spans="1:9" x14ac:dyDescent="0.2">
      <c r="A9" s="1"/>
      <c r="B9" s="8">
        <v>1</v>
      </c>
      <c r="C9" s="9" t="s">
        <v>25</v>
      </c>
      <c r="D9" s="10" t="s">
        <v>26</v>
      </c>
      <c r="E9" s="10"/>
      <c r="F9" s="10" t="s">
        <v>27</v>
      </c>
      <c r="G9" s="9" t="s">
        <v>28</v>
      </c>
      <c r="H9" s="9" t="s">
        <v>29</v>
      </c>
    </row>
    <row r="10" spans="1:9" x14ac:dyDescent="0.2">
      <c r="A10" s="1"/>
      <c r="B10" s="8">
        <v>1</v>
      </c>
      <c r="C10" s="9" t="s">
        <v>30</v>
      </c>
      <c r="D10" s="10" t="s">
        <v>31</v>
      </c>
      <c r="E10" s="10"/>
      <c r="F10" s="10" t="s">
        <v>31</v>
      </c>
      <c r="G10" s="9" t="s">
        <v>32</v>
      </c>
      <c r="H10" s="9" t="s">
        <v>33</v>
      </c>
    </row>
    <row r="11" spans="1:9" x14ac:dyDescent="0.2">
      <c r="A11" s="1"/>
      <c r="B11" s="8">
        <v>1</v>
      </c>
      <c r="C11" s="9" t="s">
        <v>34</v>
      </c>
      <c r="D11" s="10" t="s">
        <v>35</v>
      </c>
      <c r="E11" s="10"/>
      <c r="F11" s="10" t="s">
        <v>35</v>
      </c>
      <c r="G11" s="9" t="s">
        <v>36</v>
      </c>
      <c r="H11" s="9" t="s">
        <v>37</v>
      </c>
    </row>
    <row r="12" spans="1:9" x14ac:dyDescent="0.2">
      <c r="A12" s="1"/>
      <c r="B12" s="8">
        <v>1</v>
      </c>
      <c r="C12" s="9" t="s">
        <v>38</v>
      </c>
      <c r="D12" s="10" t="s">
        <v>39</v>
      </c>
      <c r="E12" s="10"/>
      <c r="F12" s="10" t="s">
        <v>39</v>
      </c>
      <c r="G12" s="9" t="s">
        <v>40</v>
      </c>
      <c r="H12" s="9" t="s">
        <v>41</v>
      </c>
    </row>
    <row r="13" spans="1:9" x14ac:dyDescent="0.2">
      <c r="A13" s="1"/>
      <c r="B13" s="8">
        <v>1</v>
      </c>
      <c r="C13" s="9" t="s">
        <v>42</v>
      </c>
      <c r="D13" s="10" t="s">
        <v>43</v>
      </c>
      <c r="E13" s="10"/>
      <c r="F13" s="10" t="s">
        <v>43</v>
      </c>
      <c r="G13" s="9" t="s">
        <v>44</v>
      </c>
      <c r="H13" s="9" t="s">
        <v>45</v>
      </c>
    </row>
    <row r="14" spans="1:9" x14ac:dyDescent="0.2">
      <c r="A14" s="1"/>
      <c r="B14" s="8">
        <v>1</v>
      </c>
      <c r="C14" s="9" t="s">
        <v>46</v>
      </c>
      <c r="D14" s="10" t="s">
        <v>47</v>
      </c>
      <c r="E14" s="10"/>
      <c r="F14" s="10" t="s">
        <v>47</v>
      </c>
      <c r="G14" s="9" t="s">
        <v>48</v>
      </c>
      <c r="H14" s="9" t="s">
        <v>49</v>
      </c>
    </row>
    <row r="15" spans="1:9" x14ac:dyDescent="0.2">
      <c r="A15" s="1" t="s">
        <v>50</v>
      </c>
      <c r="B15" s="8">
        <v>1</v>
      </c>
      <c r="C15" s="9" t="s">
        <v>51</v>
      </c>
      <c r="D15" s="10" t="s">
        <v>52</v>
      </c>
      <c r="E15" s="10"/>
      <c r="F15" s="11" t="s">
        <v>52</v>
      </c>
      <c r="G15" s="9" t="s">
        <v>206</v>
      </c>
      <c r="H15" s="9" t="s">
        <v>53</v>
      </c>
    </row>
    <row r="16" spans="1:9" x14ac:dyDescent="0.2">
      <c r="A16" s="1"/>
      <c r="B16" s="8">
        <v>1</v>
      </c>
      <c r="C16" s="9" t="s">
        <v>54</v>
      </c>
      <c r="D16" s="10" t="s">
        <v>55</v>
      </c>
      <c r="E16" s="10"/>
      <c r="F16" s="10" t="s">
        <v>55</v>
      </c>
      <c r="G16" s="9" t="s">
        <v>54</v>
      </c>
      <c r="H16" s="9"/>
    </row>
    <row r="17" spans="1:8" x14ac:dyDescent="0.2">
      <c r="A17" s="1"/>
      <c r="B17" s="8">
        <v>1</v>
      </c>
      <c r="C17" s="9" t="s">
        <v>56</v>
      </c>
      <c r="D17" s="10" t="s">
        <v>57</v>
      </c>
      <c r="E17" s="10"/>
      <c r="F17" s="10" t="s">
        <v>57</v>
      </c>
      <c r="G17" s="9" t="s">
        <v>58</v>
      </c>
      <c r="H17" s="9" t="s">
        <v>59</v>
      </c>
    </row>
    <row r="18" spans="1:8" x14ac:dyDescent="0.2">
      <c r="A18" s="1"/>
      <c r="B18" s="8">
        <v>1</v>
      </c>
      <c r="C18" s="9" t="s">
        <v>60</v>
      </c>
      <c r="D18" s="10" t="s">
        <v>52</v>
      </c>
      <c r="E18" s="10"/>
      <c r="F18" s="11" t="s">
        <v>52</v>
      </c>
      <c r="G18" s="9" t="s">
        <v>204</v>
      </c>
      <c r="H18" s="9" t="s">
        <v>61</v>
      </c>
    </row>
    <row r="19" spans="1:8" x14ac:dyDescent="0.2">
      <c r="A19" s="1"/>
      <c r="B19" s="8">
        <v>1</v>
      </c>
      <c r="C19" s="9" t="s">
        <v>62</v>
      </c>
      <c r="D19" s="10" t="s">
        <v>52</v>
      </c>
      <c r="E19" s="10"/>
      <c r="F19" s="11" t="s">
        <v>52</v>
      </c>
      <c r="G19" s="9" t="s">
        <v>205</v>
      </c>
      <c r="H19" s="9" t="s">
        <v>63</v>
      </c>
    </row>
    <row r="20" spans="1:8" x14ac:dyDescent="0.2">
      <c r="A20" s="1"/>
      <c r="B20" s="8">
        <v>1</v>
      </c>
      <c r="C20" s="9" t="s">
        <v>64</v>
      </c>
      <c r="D20" s="10" t="s">
        <v>65</v>
      </c>
      <c r="E20" s="10"/>
      <c r="F20" s="10" t="s">
        <v>65</v>
      </c>
      <c r="G20" s="9" t="s">
        <v>66</v>
      </c>
      <c r="H20" s="9" t="s">
        <v>67</v>
      </c>
    </row>
    <row r="21" spans="1:8" x14ac:dyDescent="0.2">
      <c r="A21" s="1" t="s">
        <v>68</v>
      </c>
      <c r="B21" s="8">
        <v>1</v>
      </c>
      <c r="C21" s="9" t="s">
        <v>69</v>
      </c>
      <c r="D21" s="10" t="s">
        <v>70</v>
      </c>
      <c r="E21" s="12" t="s">
        <v>71</v>
      </c>
      <c r="F21" s="11" t="s">
        <v>70</v>
      </c>
      <c r="G21" s="9" t="s">
        <v>72</v>
      </c>
      <c r="H21" s="9" t="s">
        <v>73</v>
      </c>
    </row>
    <row r="22" spans="1:8" x14ac:dyDescent="0.2">
      <c r="A22" s="1"/>
      <c r="B22" s="8">
        <v>1</v>
      </c>
      <c r="C22" s="9" t="s">
        <v>74</v>
      </c>
      <c r="D22" s="10" t="s">
        <v>75</v>
      </c>
      <c r="E22" s="12"/>
      <c r="F22" s="10" t="s">
        <v>76</v>
      </c>
      <c r="G22" s="9" t="s">
        <v>74</v>
      </c>
      <c r="H22" s="9"/>
    </row>
    <row r="23" spans="1:8" x14ac:dyDescent="0.2">
      <c r="A23" s="1"/>
      <c r="B23" s="8">
        <v>1</v>
      </c>
      <c r="C23" s="9" t="s">
        <v>77</v>
      </c>
      <c r="D23" s="10" t="s">
        <v>55</v>
      </c>
      <c r="E23" s="12"/>
      <c r="F23" s="10" t="s">
        <v>55</v>
      </c>
      <c r="G23" s="9" t="s">
        <v>78</v>
      </c>
      <c r="H23" s="9" t="s">
        <v>79</v>
      </c>
    </row>
    <row r="24" spans="1:8" x14ac:dyDescent="0.2">
      <c r="A24" s="1"/>
      <c r="B24" s="8">
        <v>1</v>
      </c>
      <c r="C24" s="9" t="s">
        <v>80</v>
      </c>
      <c r="D24" s="10" t="s">
        <v>81</v>
      </c>
      <c r="E24" s="12"/>
      <c r="F24" s="10" t="s">
        <v>81</v>
      </c>
      <c r="G24" s="9" t="s">
        <v>82</v>
      </c>
      <c r="H24" s="9" t="s">
        <v>83</v>
      </c>
    </row>
    <row r="25" spans="1:8" x14ac:dyDescent="0.2">
      <c r="A25" s="1"/>
      <c r="B25" s="8">
        <v>1</v>
      </c>
      <c r="C25" s="9" t="s">
        <v>84</v>
      </c>
      <c r="D25" s="10" t="s">
        <v>85</v>
      </c>
      <c r="E25" s="12"/>
      <c r="F25" s="10" t="s">
        <v>85</v>
      </c>
      <c r="G25" s="9" t="s">
        <v>86</v>
      </c>
      <c r="H25" s="13" t="s">
        <v>87</v>
      </c>
    </row>
    <row r="26" spans="1:8" x14ac:dyDescent="0.2">
      <c r="A26" s="1"/>
      <c r="B26" s="8">
        <v>1</v>
      </c>
      <c r="C26" s="9" t="s">
        <v>88</v>
      </c>
      <c r="D26" s="10" t="s">
        <v>89</v>
      </c>
      <c r="E26" s="12"/>
      <c r="F26" s="10" t="s">
        <v>90</v>
      </c>
      <c r="G26" s="9" t="s">
        <v>91</v>
      </c>
      <c r="H26" s="9"/>
    </row>
    <row r="27" spans="1:8" x14ac:dyDescent="0.2">
      <c r="A27" s="1"/>
      <c r="B27" s="8">
        <v>1</v>
      </c>
      <c r="C27" s="9" t="s">
        <v>54</v>
      </c>
      <c r="D27" s="10" t="s">
        <v>55</v>
      </c>
      <c r="E27" s="12"/>
      <c r="F27" s="10" t="s">
        <v>55</v>
      </c>
      <c r="G27" s="9" t="s">
        <v>54</v>
      </c>
      <c r="H27" s="9"/>
    </row>
    <row r="28" spans="1:8" x14ac:dyDescent="0.2">
      <c r="A28" s="1"/>
      <c r="B28" s="8">
        <v>1</v>
      </c>
      <c r="C28" s="9" t="s">
        <v>92</v>
      </c>
      <c r="D28" s="10" t="s">
        <v>93</v>
      </c>
      <c r="E28" s="12"/>
      <c r="F28" s="10" t="s">
        <v>93</v>
      </c>
      <c r="G28" s="9" t="s">
        <v>94</v>
      </c>
      <c r="H28" s="14" t="s">
        <v>95</v>
      </c>
    </row>
    <row r="29" spans="1:8" x14ac:dyDescent="0.2">
      <c r="A29" s="1"/>
      <c r="B29" s="8">
        <v>1</v>
      </c>
      <c r="C29" s="9" t="s">
        <v>96</v>
      </c>
      <c r="D29" s="10" t="s">
        <v>97</v>
      </c>
      <c r="E29" s="12"/>
      <c r="F29" s="10" t="s">
        <v>97</v>
      </c>
      <c r="G29" s="9" t="s">
        <v>98</v>
      </c>
      <c r="H29" s="9" t="s">
        <v>99</v>
      </c>
    </row>
    <row r="30" spans="1:8" x14ac:dyDescent="0.2">
      <c r="A30" s="1"/>
      <c r="B30" s="8">
        <v>1</v>
      </c>
      <c r="C30" s="9" t="s">
        <v>100</v>
      </c>
      <c r="D30" s="10" t="s">
        <v>57</v>
      </c>
      <c r="E30" s="12"/>
      <c r="F30" s="10" t="s">
        <v>57</v>
      </c>
      <c r="G30" s="9" t="s">
        <v>101</v>
      </c>
      <c r="H30" s="9" t="s">
        <v>102</v>
      </c>
    </row>
    <row r="31" spans="1:8" x14ac:dyDescent="0.2">
      <c r="A31" s="1"/>
      <c r="B31" s="8">
        <v>1</v>
      </c>
      <c r="C31" s="9" t="s">
        <v>103</v>
      </c>
      <c r="D31" s="10" t="s">
        <v>104</v>
      </c>
      <c r="E31" s="12"/>
      <c r="F31" s="10" t="s">
        <v>104</v>
      </c>
      <c r="G31" s="9" t="s">
        <v>105</v>
      </c>
      <c r="H31" s="9" t="s">
        <v>106</v>
      </c>
    </row>
    <row r="32" spans="1:8" x14ac:dyDescent="0.2">
      <c r="A32" s="1" t="s">
        <v>107</v>
      </c>
      <c r="B32" s="8">
        <v>1</v>
      </c>
      <c r="C32" s="9" t="s">
        <v>108</v>
      </c>
      <c r="D32" s="10" t="s">
        <v>109</v>
      </c>
      <c r="E32" s="12" t="s">
        <v>71</v>
      </c>
      <c r="F32" s="10" t="s">
        <v>109</v>
      </c>
      <c r="G32" s="9" t="s">
        <v>110</v>
      </c>
      <c r="H32" s="9" t="s">
        <v>111</v>
      </c>
    </row>
    <row r="33" spans="1:8" x14ac:dyDescent="0.2">
      <c r="A33" s="1"/>
      <c r="B33" s="8">
        <v>1</v>
      </c>
      <c r="C33" s="9" t="s">
        <v>112</v>
      </c>
      <c r="D33" s="10" t="s">
        <v>52</v>
      </c>
      <c r="E33" s="12"/>
      <c r="F33" s="11" t="s">
        <v>52</v>
      </c>
      <c r="G33" s="9" t="s">
        <v>113</v>
      </c>
      <c r="H33" s="9" t="s">
        <v>114</v>
      </c>
    </row>
    <row r="34" spans="1:8" x14ac:dyDescent="0.2">
      <c r="A34" s="1" t="s">
        <v>115</v>
      </c>
      <c r="B34" s="8">
        <v>1</v>
      </c>
      <c r="C34" s="9" t="s">
        <v>116</v>
      </c>
      <c r="D34" s="10" t="s">
        <v>117</v>
      </c>
      <c r="E34" s="12" t="s">
        <v>71</v>
      </c>
      <c r="F34" s="10" t="s">
        <v>117</v>
      </c>
      <c r="G34" s="9" t="s">
        <v>118</v>
      </c>
      <c r="H34" s="9" t="s">
        <v>119</v>
      </c>
    </row>
    <row r="35" spans="1:8" x14ac:dyDescent="0.2">
      <c r="A35" s="1"/>
      <c r="B35" s="8">
        <v>1</v>
      </c>
      <c r="C35" s="9" t="s">
        <v>120</v>
      </c>
      <c r="D35" s="10" t="s">
        <v>121</v>
      </c>
      <c r="E35" s="12" t="s">
        <v>71</v>
      </c>
      <c r="F35" s="10" t="s">
        <v>121</v>
      </c>
      <c r="G35" s="9" t="s">
        <v>122</v>
      </c>
      <c r="H35" s="9" t="s">
        <v>119</v>
      </c>
    </row>
    <row r="36" spans="1:8" x14ac:dyDescent="0.2">
      <c r="A36" s="1"/>
      <c r="B36" s="8">
        <v>1</v>
      </c>
      <c r="C36" s="9" t="s">
        <v>123</v>
      </c>
      <c r="D36" s="10" t="s">
        <v>124</v>
      </c>
      <c r="E36" s="12" t="s">
        <v>71</v>
      </c>
      <c r="F36" s="10" t="s">
        <v>124</v>
      </c>
      <c r="G36" s="9" t="s">
        <v>125</v>
      </c>
      <c r="H36" s="9" t="s">
        <v>126</v>
      </c>
    </row>
    <row r="37" spans="1:8" x14ac:dyDescent="0.2">
      <c r="A37" s="1"/>
      <c r="B37" s="8">
        <v>1</v>
      </c>
      <c r="C37" s="9" t="s">
        <v>127</v>
      </c>
      <c r="D37" s="10" t="s">
        <v>128</v>
      </c>
      <c r="E37" s="12" t="s">
        <v>71</v>
      </c>
      <c r="F37" s="10" t="s">
        <v>129</v>
      </c>
      <c r="G37" s="9" t="s">
        <v>130</v>
      </c>
      <c r="H37" s="9" t="s">
        <v>131</v>
      </c>
    </row>
    <row r="38" spans="1:8" x14ac:dyDescent="0.2">
      <c r="A38" s="1"/>
      <c r="B38" s="8">
        <v>1</v>
      </c>
      <c r="C38" s="9" t="s">
        <v>132</v>
      </c>
      <c r="D38" s="10" t="s">
        <v>133</v>
      </c>
      <c r="E38" s="12"/>
      <c r="F38" s="10" t="s">
        <v>133</v>
      </c>
      <c r="G38" s="9" t="s">
        <v>132</v>
      </c>
      <c r="H38" s="9"/>
    </row>
    <row r="39" spans="1:8" x14ac:dyDescent="0.2">
      <c r="A39" s="1"/>
      <c r="B39" s="8">
        <v>1</v>
      </c>
      <c r="C39" s="9" t="s">
        <v>134</v>
      </c>
      <c r="D39" s="10" t="s">
        <v>135</v>
      </c>
      <c r="E39" s="12" t="s">
        <v>71</v>
      </c>
      <c r="F39" s="10" t="s">
        <v>135</v>
      </c>
      <c r="G39" s="9" t="s">
        <v>136</v>
      </c>
      <c r="H39" s="9" t="s">
        <v>137</v>
      </c>
    </row>
    <row r="40" spans="1:8" x14ac:dyDescent="0.2">
      <c r="A40" s="1"/>
      <c r="B40" s="8">
        <v>1</v>
      </c>
      <c r="C40" s="9" t="s">
        <v>138</v>
      </c>
      <c r="D40" s="10" t="s">
        <v>139</v>
      </c>
      <c r="E40" s="12" t="s">
        <v>71</v>
      </c>
      <c r="F40" s="10" t="s">
        <v>139</v>
      </c>
      <c r="G40" s="9" t="s">
        <v>140</v>
      </c>
      <c r="H40" s="9" t="s">
        <v>141</v>
      </c>
    </row>
    <row r="41" spans="1:8" x14ac:dyDescent="0.2">
      <c r="F41" s="5"/>
    </row>
    <row r="42" spans="1:8" x14ac:dyDescent="0.2">
      <c r="A42" s="2" t="s">
        <v>142</v>
      </c>
      <c r="B42" s="2"/>
      <c r="C42" s="2"/>
      <c r="D42" s="2"/>
      <c r="E42" s="2"/>
      <c r="F42" s="2"/>
      <c r="G42" s="2"/>
      <c r="H42" s="2"/>
    </row>
    <row r="43" spans="1:8" x14ac:dyDescent="0.2">
      <c r="A43" s="6" t="s">
        <v>4</v>
      </c>
      <c r="B43" s="6"/>
      <c r="C43" s="6" t="s">
        <v>6</v>
      </c>
      <c r="D43" s="7" t="s">
        <v>7</v>
      </c>
      <c r="E43" s="7" t="s">
        <v>8</v>
      </c>
      <c r="F43" s="7" t="s">
        <v>9</v>
      </c>
      <c r="G43" s="6" t="s">
        <v>10</v>
      </c>
      <c r="H43" s="6" t="s">
        <v>11</v>
      </c>
    </row>
    <row r="44" spans="1:8" x14ac:dyDescent="0.2">
      <c r="A44" s="1" t="s">
        <v>143</v>
      </c>
      <c r="B44" s="8">
        <v>1</v>
      </c>
      <c r="C44" s="9" t="s">
        <v>144</v>
      </c>
      <c r="D44" s="10" t="s">
        <v>145</v>
      </c>
      <c r="E44" s="12" t="s">
        <v>71</v>
      </c>
      <c r="F44" s="10" t="s">
        <v>145</v>
      </c>
      <c r="G44" s="9" t="s">
        <v>146</v>
      </c>
      <c r="H44" s="9" t="s">
        <v>126</v>
      </c>
    </row>
    <row r="45" spans="1:8" x14ac:dyDescent="0.2">
      <c r="A45" s="1"/>
      <c r="B45" s="8">
        <v>1</v>
      </c>
      <c r="C45" s="9" t="s">
        <v>147</v>
      </c>
      <c r="D45" s="10" t="s">
        <v>148</v>
      </c>
      <c r="E45" s="12" t="s">
        <v>71</v>
      </c>
      <c r="F45" s="10" t="s">
        <v>148</v>
      </c>
      <c r="G45" s="9" t="s">
        <v>149</v>
      </c>
      <c r="H45" s="9" t="s">
        <v>150</v>
      </c>
    </row>
    <row r="46" spans="1:8" x14ac:dyDescent="0.2">
      <c r="A46" s="1" t="s">
        <v>151</v>
      </c>
      <c r="B46" s="8">
        <v>1</v>
      </c>
      <c r="C46" s="9" t="s">
        <v>144</v>
      </c>
      <c r="D46" s="10" t="s">
        <v>145</v>
      </c>
      <c r="E46" s="12" t="s">
        <v>71</v>
      </c>
      <c r="F46" s="10" t="s">
        <v>145</v>
      </c>
      <c r="G46" s="9" t="s">
        <v>146</v>
      </c>
      <c r="H46" s="9" t="s">
        <v>126</v>
      </c>
    </row>
    <row r="47" spans="1:8" x14ac:dyDescent="0.2">
      <c r="A47" s="1"/>
      <c r="B47" s="8">
        <v>1</v>
      </c>
      <c r="C47" s="9" t="s">
        <v>127</v>
      </c>
      <c r="D47" s="10" t="s">
        <v>128</v>
      </c>
      <c r="E47" s="12" t="s">
        <v>71</v>
      </c>
      <c r="F47" s="10" t="s">
        <v>129</v>
      </c>
      <c r="G47" s="9" t="s">
        <v>130</v>
      </c>
      <c r="H47" s="9" t="s">
        <v>131</v>
      </c>
    </row>
    <row r="48" spans="1:8" x14ac:dyDescent="0.2">
      <c r="A48" s="1"/>
      <c r="B48" s="8">
        <v>1</v>
      </c>
      <c r="C48" s="9" t="s">
        <v>152</v>
      </c>
      <c r="D48" s="10" t="s">
        <v>153</v>
      </c>
      <c r="E48" s="12" t="s">
        <v>71</v>
      </c>
      <c r="F48" s="10" t="s">
        <v>153</v>
      </c>
      <c r="G48" s="9" t="s">
        <v>154</v>
      </c>
      <c r="H48" s="9" t="s">
        <v>155</v>
      </c>
    </row>
    <row r="49" spans="1:8" x14ac:dyDescent="0.2">
      <c r="A49" s="1"/>
      <c r="B49" s="8">
        <v>1</v>
      </c>
      <c r="C49" s="9" t="s">
        <v>156</v>
      </c>
      <c r="D49" s="10" t="s">
        <v>157</v>
      </c>
      <c r="E49" s="12" t="s">
        <v>71</v>
      </c>
      <c r="F49" s="10" t="s">
        <v>157</v>
      </c>
      <c r="G49" s="9" t="s">
        <v>158</v>
      </c>
      <c r="H49" s="9" t="s">
        <v>159</v>
      </c>
    </row>
    <row r="50" spans="1:8" x14ac:dyDescent="0.2">
      <c r="A50" s="1"/>
      <c r="B50" s="8">
        <v>1</v>
      </c>
      <c r="C50" s="9" t="s">
        <v>160</v>
      </c>
      <c r="D50" s="10" t="s">
        <v>161</v>
      </c>
      <c r="E50" s="12" t="s">
        <v>71</v>
      </c>
      <c r="F50" s="10" t="s">
        <v>161</v>
      </c>
      <c r="G50" s="9" t="s">
        <v>162</v>
      </c>
      <c r="H50" s="9" t="s">
        <v>163</v>
      </c>
    </row>
    <row r="51" spans="1:8" x14ac:dyDescent="0.2">
      <c r="A51" s="1"/>
      <c r="B51" s="8">
        <v>1</v>
      </c>
      <c r="C51" s="9" t="s">
        <v>164</v>
      </c>
      <c r="D51" s="10" t="s">
        <v>165</v>
      </c>
      <c r="E51" s="12" t="s">
        <v>71</v>
      </c>
      <c r="F51" s="10" t="s">
        <v>165</v>
      </c>
      <c r="G51" s="9" t="s">
        <v>166</v>
      </c>
      <c r="H51" s="9" t="s">
        <v>167</v>
      </c>
    </row>
    <row r="52" spans="1:8" x14ac:dyDescent="0.2">
      <c r="A52" s="1"/>
      <c r="B52" s="8">
        <v>1</v>
      </c>
      <c r="C52" s="9" t="s">
        <v>168</v>
      </c>
      <c r="D52" s="10" t="s">
        <v>169</v>
      </c>
      <c r="E52" s="12" t="s">
        <v>71</v>
      </c>
      <c r="F52" s="10" t="s">
        <v>169</v>
      </c>
      <c r="G52" s="9" t="s">
        <v>170</v>
      </c>
      <c r="H52" s="9" t="s">
        <v>171</v>
      </c>
    </row>
    <row r="53" spans="1:8" x14ac:dyDescent="0.2">
      <c r="A53" s="1"/>
      <c r="B53" s="8">
        <v>1</v>
      </c>
      <c r="C53" s="9" t="s">
        <v>172</v>
      </c>
      <c r="D53" s="10" t="s">
        <v>173</v>
      </c>
      <c r="E53" s="12" t="s">
        <v>71</v>
      </c>
      <c r="F53" s="10" t="s">
        <v>173</v>
      </c>
      <c r="G53" s="9" t="s">
        <v>174</v>
      </c>
      <c r="H53" s="9" t="s">
        <v>175</v>
      </c>
    </row>
    <row r="54" spans="1:8" x14ac:dyDescent="0.2">
      <c r="A54" s="1" t="s">
        <v>176</v>
      </c>
      <c r="B54" s="8">
        <v>1</v>
      </c>
      <c r="C54" s="9" t="s">
        <v>177</v>
      </c>
      <c r="D54" s="10" t="s">
        <v>178</v>
      </c>
      <c r="E54" s="12" t="s">
        <v>71</v>
      </c>
      <c r="F54" s="10" t="s">
        <v>178</v>
      </c>
      <c r="G54" s="9" t="s">
        <v>179</v>
      </c>
      <c r="H54" s="9" t="s">
        <v>180</v>
      </c>
    </row>
    <row r="55" spans="1:8" x14ac:dyDescent="0.2">
      <c r="A55" s="1"/>
      <c r="B55" s="8">
        <v>1</v>
      </c>
      <c r="C55" s="9" t="s">
        <v>181</v>
      </c>
      <c r="D55" s="10" t="s">
        <v>178</v>
      </c>
      <c r="E55" s="12" t="s">
        <v>71</v>
      </c>
      <c r="F55" s="10" t="s">
        <v>178</v>
      </c>
      <c r="G55" s="9" t="s">
        <v>182</v>
      </c>
      <c r="H55" s="9" t="s">
        <v>180</v>
      </c>
    </row>
    <row r="56" spans="1:8" x14ac:dyDescent="0.2">
      <c r="A56" s="1"/>
      <c r="B56" s="8">
        <v>1</v>
      </c>
      <c r="C56" s="9" t="s">
        <v>183</v>
      </c>
      <c r="D56" s="10" t="s">
        <v>178</v>
      </c>
      <c r="E56" s="12" t="s">
        <v>71</v>
      </c>
      <c r="F56" s="10" t="s">
        <v>178</v>
      </c>
      <c r="G56" s="9" t="s">
        <v>184</v>
      </c>
      <c r="H56" s="9" t="s">
        <v>180</v>
      </c>
    </row>
    <row r="57" spans="1:8" x14ac:dyDescent="0.2">
      <c r="A57" s="1"/>
      <c r="B57" s="8">
        <v>1</v>
      </c>
      <c r="C57" s="9" t="s">
        <v>185</v>
      </c>
      <c r="D57" s="10" t="s">
        <v>178</v>
      </c>
      <c r="E57" s="12" t="s">
        <v>71</v>
      </c>
      <c r="F57" s="10" t="s">
        <v>178</v>
      </c>
      <c r="G57" s="9" t="s">
        <v>186</v>
      </c>
      <c r="H57" s="9" t="s">
        <v>180</v>
      </c>
    </row>
    <row r="58" spans="1:8" x14ac:dyDescent="0.2">
      <c r="A58" s="1"/>
      <c r="B58" s="8">
        <v>1</v>
      </c>
      <c r="C58" s="9" t="s">
        <v>187</v>
      </c>
      <c r="D58" s="10" t="s">
        <v>178</v>
      </c>
      <c r="E58" s="12" t="s">
        <v>71</v>
      </c>
      <c r="F58" s="10" t="s">
        <v>178</v>
      </c>
      <c r="G58" s="9" t="s">
        <v>188</v>
      </c>
      <c r="H58" s="9" t="s">
        <v>180</v>
      </c>
    </row>
    <row r="59" spans="1:8" x14ac:dyDescent="0.2">
      <c r="A59" s="1"/>
      <c r="B59" s="8">
        <v>1</v>
      </c>
      <c r="C59" s="9" t="s">
        <v>189</v>
      </c>
      <c r="D59" s="10" t="s">
        <v>178</v>
      </c>
      <c r="E59" s="12" t="s">
        <v>71</v>
      </c>
      <c r="F59" s="10" t="s">
        <v>178</v>
      </c>
      <c r="G59" s="9" t="s">
        <v>190</v>
      </c>
      <c r="H59" s="9" t="s">
        <v>180</v>
      </c>
    </row>
    <row r="60" spans="1:8" x14ac:dyDescent="0.2">
      <c r="A60" s="1"/>
      <c r="B60" s="8">
        <v>1</v>
      </c>
      <c r="C60" s="9" t="s">
        <v>191</v>
      </c>
      <c r="D60" s="10" t="s">
        <v>192</v>
      </c>
      <c r="E60" s="12"/>
      <c r="F60" s="10" t="s">
        <v>193</v>
      </c>
      <c r="G60" s="9" t="s">
        <v>194</v>
      </c>
      <c r="H60" s="9" t="s">
        <v>195</v>
      </c>
    </row>
    <row r="61" spans="1:8" x14ac:dyDescent="0.2">
      <c r="A61" s="1"/>
      <c r="B61" s="8">
        <v>1</v>
      </c>
      <c r="C61" s="9" t="s">
        <v>196</v>
      </c>
      <c r="D61" s="10">
        <v>1.4</v>
      </c>
      <c r="E61" s="12"/>
      <c r="F61" s="10">
        <v>1.4</v>
      </c>
      <c r="G61" s="9" t="s">
        <v>197</v>
      </c>
      <c r="H61" s="9"/>
    </row>
    <row r="62" spans="1:8" x14ac:dyDescent="0.2">
      <c r="A62" s="1"/>
      <c r="B62" s="8">
        <v>1</v>
      </c>
      <c r="C62" s="9" t="s">
        <v>198</v>
      </c>
      <c r="D62" s="10" t="s">
        <v>199</v>
      </c>
      <c r="E62" s="12"/>
      <c r="F62" s="10" t="s">
        <v>199</v>
      </c>
      <c r="G62" s="9" t="s">
        <v>200</v>
      </c>
      <c r="H62" s="9"/>
    </row>
    <row r="63" spans="1:8" x14ac:dyDescent="0.2">
      <c r="A63" s="1"/>
      <c r="B63" s="8">
        <v>1</v>
      </c>
      <c r="C63" s="9" t="s">
        <v>201</v>
      </c>
      <c r="D63" s="10">
        <v>3.6</v>
      </c>
      <c r="E63" s="12"/>
      <c r="F63" s="10">
        <v>3.6</v>
      </c>
      <c r="G63" s="9" t="s">
        <v>201</v>
      </c>
      <c r="H63" s="9"/>
    </row>
    <row r="64" spans="1:8" x14ac:dyDescent="0.2">
      <c r="A64" s="1"/>
      <c r="B64" s="8">
        <v>1</v>
      </c>
      <c r="C64" s="9" t="s">
        <v>17</v>
      </c>
      <c r="D64" s="10" t="s">
        <v>202</v>
      </c>
      <c r="E64" s="12"/>
      <c r="F64" s="10" t="s">
        <v>202</v>
      </c>
      <c r="G64" s="9" t="s">
        <v>19</v>
      </c>
      <c r="H64" s="15" t="s">
        <v>203</v>
      </c>
    </row>
    <row r="68" spans="3:3" x14ac:dyDescent="0.2">
      <c r="C68" s="16" t="str">
        <f>"Total # of packages: " &amp; COUNTA(C44:C64) + COUNTA(C6:C40)</f>
        <v>Total # of packages: 56</v>
      </c>
    </row>
    <row r="69" spans="3:3" x14ac:dyDescent="0.2">
      <c r="C69" s="17" t="str">
        <f>"Total % of Voltha: " &amp; TEXT((COUNTIF(B54:B64,"1")/COUNTA(C54:C64)*100),"0.00") &amp;"%"</f>
        <v>Total % of Voltha: 100%</v>
      </c>
    </row>
    <row r="70" spans="3:3" x14ac:dyDescent="0.2">
      <c r="C70" s="16" t="str">
        <f>"Total % of Seba-services: " &amp; TEXT((COUNTIF(B46:B53,"1")/COUNTA(C46:C53)*100),"0.00") &amp;"%"</f>
        <v>Total % of Seba-services: 100%</v>
      </c>
    </row>
    <row r="71" spans="3:3" x14ac:dyDescent="0.2">
      <c r="C71" s="16" t="str">
        <f>"Total % of Base-Kubernetes: " &amp; TEXT((COUNTIF(B44:B45,"1")/COUNTA(C44:C45)*100),"0.00") &amp;"%"</f>
        <v>Total % of Base-Kubernetes: 100%</v>
      </c>
    </row>
    <row r="72" spans="3:3" x14ac:dyDescent="0.2">
      <c r="C72" s="16" t="str">
        <f>"Total % of XOS Core: " &amp; TEXT((COUNTIF(B34:B40,"1")/COUNTA(C34:C40)*100),"0.00") &amp;"%"</f>
        <v>Total % of XOS Core: 100%</v>
      </c>
    </row>
    <row r="73" spans="3:3" x14ac:dyDescent="0.2">
      <c r="C73" s="16" t="str">
        <f>"Total % of ONOS: " &amp; TEXT((COUNTIF(B32:B33,"1")/COUNTA(C32:C33)*100),"0.00") &amp;"%"</f>
        <v>Total % of ONOS: 100%</v>
      </c>
    </row>
    <row r="74" spans="3:3" x14ac:dyDescent="0.2">
      <c r="C74" s="16" t="str">
        <f>"Total % of Nem-monitoring: " &amp;TEXT( (COUNTIF(B21:B31,"1")/COUNTA(C21:C31)*100), "0.00") &amp;"%"</f>
        <v>Total % of Nem-monitoring: 100%</v>
      </c>
    </row>
    <row r="75" spans="3:3" x14ac:dyDescent="0.2">
      <c r="C75" s="16" t="str">
        <f>"Total % of Logging: " &amp; TEXT((COUNTA(B15:B20)/COUNTA(C15:C20)*100),"0.00") &amp;"%"</f>
        <v>Total % of Logging: 100%</v>
      </c>
    </row>
    <row r="76" spans="3:3" x14ac:dyDescent="0.2">
      <c r="C76" s="16" t="str">
        <f>"Total % of Kafka: " &amp; TEXT((COUNTA(B8:B14)/COUNTA(C8:C14)*100),"0.00") &amp;"%"</f>
        <v>Total % of Kafka: 100%</v>
      </c>
    </row>
    <row r="77" spans="3:3" x14ac:dyDescent="0.2">
      <c r="C77" s="16" t="str">
        <f>"Total % of Etcd-Operator: " &amp; TEXT((COUNTA(B6:B7)/COUNTA(C6:C7)*100),"0.00") &amp;"%"</f>
        <v>Total % of Etcd-Operator: 100%</v>
      </c>
    </row>
    <row r="79" spans="3:3" x14ac:dyDescent="0.2">
      <c r="C79" s="18" t="str">
        <f>"Total % Completion: " &amp;TEXT(( (COUNTIF(B6:B40,"1")+COUNTIF(B44:B64,"1"))/(COUNTA(C6:C40)+COUNTA(C44:C64))*100),"0.00") &amp;"%"</f>
        <v>Total % Completion: 100%</v>
      </c>
    </row>
  </sheetData>
  <mergeCells count="14">
    <mergeCell ref="A42:H42"/>
    <mergeCell ref="A44:A45"/>
    <mergeCell ref="A46:A53"/>
    <mergeCell ref="A54:A64"/>
    <mergeCell ref="A8:A14"/>
    <mergeCell ref="A15:A20"/>
    <mergeCell ref="A21:A31"/>
    <mergeCell ref="A32:A33"/>
    <mergeCell ref="A34:A40"/>
    <mergeCell ref="A1:F1"/>
    <mergeCell ref="A2:F2"/>
    <mergeCell ref="A3:F3"/>
    <mergeCell ref="A4:H4"/>
    <mergeCell ref="A6:A7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 Avadanii</dc:creator>
  <dc:description/>
  <cp:lastModifiedBy>Alexandru Avadanii</cp:lastModifiedBy>
  <cp:revision>10</cp:revision>
  <dcterms:created xsi:type="dcterms:W3CDTF">2019-01-25T14:17:18Z</dcterms:created>
  <dcterms:modified xsi:type="dcterms:W3CDTF">2019-03-03T17:52:39Z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